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4355" windowHeight="79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4" i="1" l="1"/>
  <c r="I5" i="1"/>
  <c r="I6" i="1" s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3" i="1"/>
  <c r="I2" i="1"/>
  <c r="H4" i="1"/>
  <c r="H5" i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3" i="1"/>
  <c r="H2" i="1"/>
  <c r="G4" i="1"/>
  <c r="G5" i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3" i="1"/>
  <c r="G2" i="1"/>
  <c r="F8" i="1"/>
  <c r="F9" i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<sst xmlns="http://schemas.openxmlformats.org/spreadsheetml/2006/main" count="59" uniqueCount="23">
  <si>
    <t>Year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</si>
  <si>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</si>
  <si>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</si>
  <si>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</si>
  <si>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</si>
  <si>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</si>
  <si>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</si>
  <si>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</si>
  <si>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</si>
  <si>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</si>
  <si>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</si>
  <si>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</si>
  <si>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</si>
  <si>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</si>
  <si>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period</t>
  </si>
  <si>
    <t>Chinese tourists (Xt)</t>
  </si>
  <si>
    <t>S0</t>
  </si>
  <si>
    <t>alpha=</t>
  </si>
  <si>
    <t>Centered 12M MA (trend)</t>
  </si>
  <si>
    <t>St (alpha=0.2)</t>
  </si>
  <si>
    <t>St (alpha=0.4)</t>
  </si>
  <si>
    <t>St (alpha=0.6)</t>
  </si>
  <si>
    <t>St (alpha=0.8)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</si>
</sst>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6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1"/>
      <color rgb="FFFF0000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sz val="11"/>
      <name val="Tahoma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15">
    <xf numFmtId="0" fontId="0" fillId="0" borderId="0" xfId="0"/>
    <xf numFmtId="0" fontId="4" fillId="0" borderId="0" xfId="0" applyFont="1" applyFill="1"/>
    <xf numFmtId="3" fontId="5" fillId="0" borderId="0" xfId="2" applyNumberFormat="1" applyFont="1" applyFill="1" applyBorder="1"/>
    <xf numFmtId="3" fontId="5" fillId="0" borderId="0" xfId="2" applyNumberFormat="1" applyFont="1" applyFill="1" applyBorder="1" applyAlignment="1">
      <alignment vertical="center"/>
    </xf>
    <xf numFmtId="3" fontId="5" fillId="0" borderId="0" xfId="2" applyNumberFormat="1" applyFont="1" applyFill="1"/>
    <xf numFmtId="3" fontId="4" fillId="0" borderId="0" xfId="0" applyNumberFormat="1" applyFont="1" applyFill="1"/>
    <xf numFmtId="0" fontId="4" fillId="0" borderId="0" xfId="0" applyFont="1" applyFill="1" applyAlignment="1">
      <alignment horizontal="right"/>
    </xf>
    <xf numFmtId="0" fontId="4" fillId="4" borderId="0" xfId="0" applyFont="1" applyFill="1" applyAlignment="1">
      <alignment horizontal="left"/>
    </xf>
    <xf numFmtId="43" fontId="4" fillId="0" borderId="0" xfId="1" applyFont="1" applyFill="1"/>
    <xf numFmtId="0" fontId="2" fillId="0" borderId="0" xfId="0" applyFont="1" applyAlignment="1">
      <alignment horizontal="center"/>
    </xf>
    <xf numFmtId="0" fontId="2" fillId="5" borderId="0" xfId="0" applyFont="1" applyFill="1" applyAlignment="1">
      <alignment horizontal="center"/>
    </xf>
    <xf numFmtId="3" fontId="2" fillId="2" borderId="0" xfId="0" applyNumberFormat="1" applyFont="1" applyFill="1" applyAlignment="1">
      <alignment horizontal="center"/>
    </xf>
    <xf numFmtId="3" fontId="2" fillId="3" borderId="0" xfId="0" applyNumberFormat="1" applyFont="1" applyFill="1" applyAlignment="1">
      <alignment horizontal="center"/>
    </xf>
    <xf numFmtId="3" fontId="2" fillId="0" borderId="0" xfId="0" applyNumberFormat="1" applyFont="1" applyAlignment="1">
      <alignment horizontal="center"/>
    </xf>
    <xf numFmtId="3" fontId="2" fillId="5" borderId="0" xfId="0" applyNumberFormat="1" applyFont="1" applyFill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h-T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Chinese tourists (Xt)</c:v>
                </c:pt>
              </c:strCache>
            </c:strRef>
          </c:tx>
          <c:marker>
            <c:symbol val="none"/>
          </c:marker>
          <c:val>
            <c:numRef>
              <c:f>Sheet1!$D$2:$D$49</c:f>
              <c:numCache>
                <c:formatCode>#,##0</c:formatCode>
                <c:ptCount val="48"/>
                <c:pt idx="0">
                  <c:v>84859</c:v>
                </c:pt>
                <c:pt idx="1">
                  <c:v>113990</c:v>
                </c:pt>
                <c:pt idx="2">
                  <c:v>89206</c:v>
                </c:pt>
                <c:pt idx="3">
                  <c:v>101631</c:v>
                </c:pt>
                <c:pt idx="4">
                  <c:v>81564</c:v>
                </c:pt>
                <c:pt idx="5">
                  <c:v>61970</c:v>
                </c:pt>
                <c:pt idx="6">
                  <c:v>81417</c:v>
                </c:pt>
                <c:pt idx="7">
                  <c:v>68860</c:v>
                </c:pt>
                <c:pt idx="8">
                  <c:v>34147</c:v>
                </c:pt>
                <c:pt idx="9">
                  <c:v>41020</c:v>
                </c:pt>
                <c:pt idx="10">
                  <c:v>43987</c:v>
                </c:pt>
                <c:pt idx="11" formatCode="General">
                  <c:v>24009</c:v>
                </c:pt>
                <c:pt idx="12">
                  <c:v>57329</c:v>
                </c:pt>
                <c:pt idx="13">
                  <c:v>53106</c:v>
                </c:pt>
                <c:pt idx="14">
                  <c:v>79362</c:v>
                </c:pt>
                <c:pt idx="15">
                  <c:v>70021</c:v>
                </c:pt>
                <c:pt idx="16">
                  <c:v>36425</c:v>
                </c:pt>
                <c:pt idx="17">
                  <c:v>35370</c:v>
                </c:pt>
                <c:pt idx="18">
                  <c:v>47991</c:v>
                </c:pt>
                <c:pt idx="19">
                  <c:v>63700</c:v>
                </c:pt>
                <c:pt idx="20">
                  <c:v>64231</c:v>
                </c:pt>
                <c:pt idx="21">
                  <c:v>83256</c:v>
                </c:pt>
                <c:pt idx="22">
                  <c:v>93030</c:v>
                </c:pt>
                <c:pt idx="23" formatCode="General">
                  <c:v>93687</c:v>
                </c:pt>
                <c:pt idx="24">
                  <c:v>106920</c:v>
                </c:pt>
                <c:pt idx="25">
                  <c:v>152717</c:v>
                </c:pt>
                <c:pt idx="26">
                  <c:v>74267</c:v>
                </c:pt>
                <c:pt idx="27">
                  <c:v>52859</c:v>
                </c:pt>
                <c:pt idx="28">
                  <c:v>35833</c:v>
                </c:pt>
                <c:pt idx="29">
                  <c:v>49110</c:v>
                </c:pt>
                <c:pt idx="30">
                  <c:v>90223</c:v>
                </c:pt>
                <c:pt idx="31">
                  <c:v>123591</c:v>
                </c:pt>
                <c:pt idx="32">
                  <c:v>100621</c:v>
                </c:pt>
                <c:pt idx="33">
                  <c:v>99131</c:v>
                </c:pt>
                <c:pt idx="34">
                  <c:v>111970</c:v>
                </c:pt>
                <c:pt idx="35">
                  <c:v>124977</c:v>
                </c:pt>
                <c:pt idx="36">
                  <c:v>143477</c:v>
                </c:pt>
                <c:pt idx="37">
                  <c:v>183163</c:v>
                </c:pt>
                <c:pt idx="38">
                  <c:v>148236</c:v>
                </c:pt>
                <c:pt idx="39">
                  <c:v>138042</c:v>
                </c:pt>
                <c:pt idx="40">
                  <c:v>134825</c:v>
                </c:pt>
                <c:pt idx="41">
                  <c:v>124605</c:v>
                </c:pt>
                <c:pt idx="42">
                  <c:v>179076</c:v>
                </c:pt>
                <c:pt idx="43">
                  <c:v>193881</c:v>
                </c:pt>
                <c:pt idx="44">
                  <c:v>153305</c:v>
                </c:pt>
                <c:pt idx="45">
                  <c:v>149088</c:v>
                </c:pt>
                <c:pt idx="46">
                  <c:v>67651</c:v>
                </c:pt>
                <c:pt idx="47">
                  <c:v>105898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Sheet1!$F$1</c:f>
              <c:strCache>
                <c:ptCount val="1"/>
                <c:pt idx="0">
                  <c:v>St (alpha=0.2)</c:v>
                </c:pt>
              </c:strCache>
            </c:strRef>
          </c:tx>
          <c:marker>
            <c:symbol val="none"/>
          </c:marker>
          <c:val>
            <c:numRef>
              <c:f>Sheet1!$F$2:$F$49</c:f>
              <c:numCache>
                <c:formatCode>_(* #,##0.00_);_(* \(#,##0.00\);_(* "-"??_);_(@_)</c:formatCode>
                <c:ptCount val="48"/>
                <c:pt idx="0" formatCode="#,##0">
                  <c:v>84859</c:v>
                </c:pt>
                <c:pt idx="1">
                  <c:v>90685.2</c:v>
                </c:pt>
                <c:pt idx="2">
                  <c:v>90389.36</c:v>
                </c:pt>
                <c:pt idx="3">
                  <c:v>92637.687999999995</c:v>
                </c:pt>
                <c:pt idx="4">
                  <c:v>90422.950400000002</c:v>
                </c:pt>
                <c:pt idx="5">
                  <c:v>84732.360320000007</c:v>
                </c:pt>
                <c:pt idx="6">
                  <c:v>84069.288256</c:v>
                </c:pt>
                <c:pt idx="7">
                  <c:v>81027.4306048</c:v>
                </c:pt>
                <c:pt idx="8">
                  <c:v>71651.344483840003</c:v>
                </c:pt>
                <c:pt idx="9">
                  <c:v>65525.075587072002</c:v>
                </c:pt>
                <c:pt idx="10">
                  <c:v>61217.460469657606</c:v>
                </c:pt>
                <c:pt idx="11">
                  <c:v>53775.768375726089</c:v>
                </c:pt>
                <c:pt idx="12">
                  <c:v>54486.414700580877</c:v>
                </c:pt>
                <c:pt idx="13">
                  <c:v>54210.331760464702</c:v>
                </c:pt>
                <c:pt idx="14">
                  <c:v>59240.665408371766</c:v>
                </c:pt>
                <c:pt idx="15">
                  <c:v>61396.732326697413</c:v>
                </c:pt>
                <c:pt idx="16">
                  <c:v>56402.385861357936</c:v>
                </c:pt>
                <c:pt idx="17">
                  <c:v>52195.908689086355</c:v>
                </c:pt>
                <c:pt idx="18">
                  <c:v>51354.926951269081</c:v>
                </c:pt>
                <c:pt idx="19">
                  <c:v>53823.941561015265</c:v>
                </c:pt>
                <c:pt idx="20">
                  <c:v>55905.353248812215</c:v>
                </c:pt>
                <c:pt idx="21">
                  <c:v>61375.482599049777</c:v>
                </c:pt>
                <c:pt idx="22">
                  <c:v>67706.386079239834</c:v>
                </c:pt>
                <c:pt idx="23">
                  <c:v>72902.508863391879</c:v>
                </c:pt>
                <c:pt idx="24">
                  <c:v>79706.007090713509</c:v>
                </c:pt>
                <c:pt idx="25">
                  <c:v>94308.20567257081</c:v>
                </c:pt>
                <c:pt idx="26">
                  <c:v>90299.964538056665</c:v>
                </c:pt>
                <c:pt idx="27">
                  <c:v>82811.771630445335</c:v>
                </c:pt>
                <c:pt idx="28">
                  <c:v>73416.017304356283</c:v>
                </c:pt>
                <c:pt idx="29">
                  <c:v>68554.813843485026</c:v>
                </c:pt>
                <c:pt idx="30">
                  <c:v>72888.451074788027</c:v>
                </c:pt>
                <c:pt idx="31">
                  <c:v>83028.960859830418</c:v>
                </c:pt>
                <c:pt idx="32">
                  <c:v>86547.368687864335</c:v>
                </c:pt>
                <c:pt idx="33">
                  <c:v>89064.094950291474</c:v>
                </c:pt>
                <c:pt idx="34">
                  <c:v>93645.275960233179</c:v>
                </c:pt>
                <c:pt idx="35">
                  <c:v>99911.620768186549</c:v>
                </c:pt>
                <c:pt idx="36">
                  <c:v>108624.69661454923</c:v>
                </c:pt>
                <c:pt idx="37">
                  <c:v>123532.3572916394</c:v>
                </c:pt>
                <c:pt idx="38">
                  <c:v>128473.08583331153</c:v>
                </c:pt>
                <c:pt idx="39">
                  <c:v>130386.86866664924</c:v>
                </c:pt>
                <c:pt idx="40">
                  <c:v>131274.49493331939</c:v>
                </c:pt>
                <c:pt idx="41">
                  <c:v>129940.59594665552</c:v>
                </c:pt>
                <c:pt idx="42">
                  <c:v>139767.67675732443</c:v>
                </c:pt>
                <c:pt idx="43">
                  <c:v>150590.34140585957</c:v>
                </c:pt>
                <c:pt idx="44">
                  <c:v>151133.27312468766</c:v>
                </c:pt>
                <c:pt idx="45">
                  <c:v>150724.21849975013</c:v>
                </c:pt>
                <c:pt idx="46">
                  <c:v>134109.57479980012</c:v>
                </c:pt>
                <c:pt idx="47">
                  <c:v>128467.2598398401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Sheet1!$I$1</c:f>
              <c:strCache>
                <c:ptCount val="1"/>
                <c:pt idx="0">
                  <c:v>St (alpha=0.8)</c:v>
                </c:pt>
              </c:strCache>
            </c:strRef>
          </c:tx>
          <c:marker>
            <c:symbol val="none"/>
          </c:marker>
          <c:val>
            <c:numRef>
              <c:f>Sheet1!$I$2:$I$49</c:f>
              <c:numCache>
                <c:formatCode>_(* #,##0.00_);_(* \(#,##0.00\);_(* "-"??_);_(@_)</c:formatCode>
                <c:ptCount val="48"/>
                <c:pt idx="0" formatCode="#,##0">
                  <c:v>84859</c:v>
                </c:pt>
                <c:pt idx="1">
                  <c:v>108163.8</c:v>
                </c:pt>
                <c:pt idx="2">
                  <c:v>92997.56</c:v>
                </c:pt>
                <c:pt idx="3">
                  <c:v>99904.312000000005</c:v>
                </c:pt>
                <c:pt idx="4">
                  <c:v>85232.06240000001</c:v>
                </c:pt>
                <c:pt idx="5">
                  <c:v>66622.412479999999</c:v>
                </c:pt>
                <c:pt idx="6">
                  <c:v>78458.082496000003</c:v>
                </c:pt>
                <c:pt idx="7">
                  <c:v>70779.616499199998</c:v>
                </c:pt>
                <c:pt idx="8">
                  <c:v>41473.523299840002</c:v>
                </c:pt>
                <c:pt idx="9">
                  <c:v>41110.704659968003</c:v>
                </c:pt>
                <c:pt idx="10">
                  <c:v>43411.740931993598</c:v>
                </c:pt>
                <c:pt idx="11">
                  <c:v>27889.548186398722</c:v>
                </c:pt>
                <c:pt idx="12">
                  <c:v>51441.109637279747</c:v>
                </c:pt>
                <c:pt idx="13">
                  <c:v>52773.021927455949</c:v>
                </c:pt>
                <c:pt idx="14">
                  <c:v>74044.204385491204</c:v>
                </c:pt>
                <c:pt idx="15">
                  <c:v>70825.640877098253</c:v>
                </c:pt>
                <c:pt idx="16">
                  <c:v>43305.128175419653</c:v>
                </c:pt>
                <c:pt idx="17">
                  <c:v>36957.025635083934</c:v>
                </c:pt>
                <c:pt idx="18">
                  <c:v>45784.205127016787</c:v>
                </c:pt>
                <c:pt idx="19">
                  <c:v>60116.841025403359</c:v>
                </c:pt>
                <c:pt idx="20">
                  <c:v>63408.168205080678</c:v>
                </c:pt>
                <c:pt idx="21">
                  <c:v>79286.433641016134</c:v>
                </c:pt>
                <c:pt idx="22">
                  <c:v>90281.286728203224</c:v>
                </c:pt>
                <c:pt idx="23">
                  <c:v>93005.857345640659</c:v>
                </c:pt>
                <c:pt idx="24">
                  <c:v>104137.17146912814</c:v>
                </c:pt>
                <c:pt idx="25">
                  <c:v>143001.03429382562</c:v>
                </c:pt>
                <c:pt idx="26">
                  <c:v>88013.806858765136</c:v>
                </c:pt>
                <c:pt idx="27">
                  <c:v>59889.96137175303</c:v>
                </c:pt>
                <c:pt idx="28">
                  <c:v>40644.392274350612</c:v>
                </c:pt>
                <c:pt idx="29">
                  <c:v>47416.878454870122</c:v>
                </c:pt>
                <c:pt idx="30">
                  <c:v>81661.775690974027</c:v>
                </c:pt>
                <c:pt idx="31">
                  <c:v>115205.15513819481</c:v>
                </c:pt>
                <c:pt idx="32">
                  <c:v>103537.83102763897</c:v>
                </c:pt>
                <c:pt idx="33">
                  <c:v>100012.3662055278</c:v>
                </c:pt>
                <c:pt idx="34">
                  <c:v>109578.47324110556</c:v>
                </c:pt>
                <c:pt idx="35">
                  <c:v>121897.29464822111</c:v>
                </c:pt>
                <c:pt idx="36">
                  <c:v>139161.05892964423</c:v>
                </c:pt>
                <c:pt idx="37">
                  <c:v>174362.61178592884</c:v>
                </c:pt>
                <c:pt idx="38">
                  <c:v>153461.32235718577</c:v>
                </c:pt>
                <c:pt idx="39">
                  <c:v>141125.86447143718</c:v>
                </c:pt>
                <c:pt idx="40">
                  <c:v>136085.17289428745</c:v>
                </c:pt>
                <c:pt idx="41">
                  <c:v>126901.03457885749</c:v>
                </c:pt>
                <c:pt idx="42">
                  <c:v>168641.00691577152</c:v>
                </c:pt>
                <c:pt idx="43">
                  <c:v>188833.00138315433</c:v>
                </c:pt>
                <c:pt idx="44">
                  <c:v>160410.60027663087</c:v>
                </c:pt>
                <c:pt idx="45">
                  <c:v>151352.52005532617</c:v>
                </c:pt>
                <c:pt idx="46">
                  <c:v>84391.304011065236</c:v>
                </c:pt>
                <c:pt idx="47">
                  <c:v>101596.66080221305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3184256"/>
        <c:axId val="257549824"/>
      </c:lineChart>
      <c:catAx>
        <c:axId val="253184256"/>
        <c:scaling>
          <c:orientation val="minMax"/>
        </c:scaling>
        <c:delete val="0"/>
        <c:axPos val="b"/>
        <c:majorTickMark val="out"/>
        <c:minorTickMark val="none"/>
        <c:tickLblPos val="nextTo"/>
        <c:crossAx val="257549824"/>
        <c:crosses val="autoZero"/>
        <c:auto val="1"/>
        <c:lblAlgn val="ctr"/>
        <c:lblOffset val="100"/>
        <c:noMultiLvlLbl val="0"/>
      </c:catAx>
      <c:valAx>
        <c:axId val="25754982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5318425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333375</xdr:colOff>
      <xdr:row>12</xdr:row>
      <xdr:rowOff>157162</xdr:rowOff>
    </xdr:from>
    <xdr:to>
      <xdr:col>8</xdr:col>
      <xdr:colOff>695325</xdr:colOff>
      <xdr:row>33</xdr:row>
      <xdr:rowOff>85725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topLeftCell="B9" zoomScaleNormal="100" workbookViewId="0">
      <selection activeCell="I1" activeCellId="2" sqref="D1:D1048576 F1:F1048576 I1:I1048576"/>
    </sheetView>
  </sheetViews>
  <sheetFormatPr defaultRowHeight="14.25" x14ac:dyDescent="0.2"/>
  <cols>
    <col min="1" max="2" width="9" style="1"/>
    <col min="3" max="3" width="9.75" style="1" bestFit="1" customWidth="1"/>
    <col min="4" max="4" width="17.75" style="1" bestFit="1" customWidth="1"/>
    <col min="5" max="5" width="22.375" style="9" bestFit="1" customWidth="1"/>
    <col min="6" max="9" width="15.125" style="1" customWidth="1"/>
    <col min="10" max="16384" width="9" style="1"/>
  </cols>
  <sheetData>
    <row r="1" spans="1:11" x14ac:dyDescent="0.2">
      <c r="A1" s="1" t="s">
        <v>14</v>
      </c>
      <c r="B1" s="1" t="s">
        <v>0</v>
      </c>
      <c r="C1" s="1" t="s">
        <v>1</v>
      </c>
      <c r="D1" s="1" t="s">
        <v>15</v>
      </c>
      <c r="E1" s="9" t="s">
        <v>18</v>
      </c>
      <c r="F1" s="1" t="s">
        <v>19</v>
      </c>
      <c r="G1" s="1" t="s">
        <v>20</v>
      </c>
      <c r="H1" s="1" t="s">
        <v>21</v>
      </c>
      <c r="I1" s="1" t="s">
        <v>22</v>
      </c>
      <c r="J1" s="6" t="s">
        <v>17</v>
      </c>
      <c r="K1" s="7">
        <v>0.2</v>
      </c>
    </row>
    <row r="2" spans="1:11" x14ac:dyDescent="0.2">
      <c r="A2" s="1">
        <v>0</v>
      </c>
      <c r="B2" s="1">
        <v>2008</v>
      </c>
      <c r="C2" s="1" t="s">
        <v>2</v>
      </c>
      <c r="D2" s="2">
        <v>84859</v>
      </c>
      <c r="E2" s="10"/>
      <c r="F2" s="5">
        <f>D2</f>
        <v>84859</v>
      </c>
      <c r="G2" s="5">
        <f>D2</f>
        <v>84859</v>
      </c>
      <c r="H2" s="5">
        <f>D2</f>
        <v>84859</v>
      </c>
      <c r="I2" s="5">
        <f>D2</f>
        <v>84859</v>
      </c>
      <c r="J2" s="1" t="s">
        <v>16</v>
      </c>
    </row>
    <row r="3" spans="1:11" x14ac:dyDescent="0.2">
      <c r="A3" s="1">
        <v>1</v>
      </c>
      <c r="B3" s="1">
        <v>2008</v>
      </c>
      <c r="C3" s="1" t="s">
        <v>3</v>
      </c>
      <c r="D3" s="2">
        <v>113990</v>
      </c>
      <c r="E3" s="10"/>
      <c r="F3" s="8">
        <f>$K$1*D3+(1-$K$1)*F2</f>
        <v>90685.2</v>
      </c>
      <c r="G3" s="8">
        <f>0.4*D3+0.6*G2</f>
        <v>96511.4</v>
      </c>
      <c r="H3" s="8">
        <f>0.6*D3+0.4*H2</f>
        <v>102337.60000000001</v>
      </c>
      <c r="I3" s="8">
        <f>0.8*D3+0.2*I2</f>
        <v>108163.8</v>
      </c>
    </row>
    <row r="4" spans="1:11" x14ac:dyDescent="0.2">
      <c r="A4" s="1">
        <v>2</v>
      </c>
      <c r="B4" s="1">
        <v>2008</v>
      </c>
      <c r="C4" s="1" t="s">
        <v>4</v>
      </c>
      <c r="D4" s="2">
        <v>89206</v>
      </c>
      <c r="E4" s="10"/>
      <c r="F4" s="8">
        <f>$K$1*D4+(1-$K$1)*F3</f>
        <v>90389.36</v>
      </c>
      <c r="G4" s="8">
        <f t="shared" ref="G4:G49" si="0">0.4*D4+0.6*G3</f>
        <v>93589.239999999991</v>
      </c>
      <c r="H4" s="8">
        <f t="shared" ref="H4:H49" si="1">0.6*D4+0.4*H3</f>
        <v>94458.640000000014</v>
      </c>
      <c r="I4" s="8">
        <f t="shared" ref="I4:I49" si="2">0.8*D4+0.2*I3</f>
        <v>92997.56</v>
      </c>
    </row>
    <row r="5" spans="1:11" x14ac:dyDescent="0.2">
      <c r="A5" s="1">
        <v>3</v>
      </c>
      <c r="B5" s="1">
        <v>2008</v>
      </c>
      <c r="C5" s="1" t="s">
        <v>5</v>
      </c>
      <c r="D5" s="2">
        <v>101631</v>
      </c>
      <c r="E5" s="10"/>
      <c r="F5" s="8">
        <f>$K$1*D5+(1-$K$1)*F4</f>
        <v>92637.687999999995</v>
      </c>
      <c r="G5" s="8">
        <f t="shared" si="0"/>
        <v>96805.943999999989</v>
      </c>
      <c r="H5" s="8">
        <f t="shared" si="1"/>
        <v>98762.056000000011</v>
      </c>
      <c r="I5" s="8">
        <f t="shared" si="2"/>
        <v>99904.312000000005</v>
      </c>
    </row>
    <row r="6" spans="1:11" x14ac:dyDescent="0.2">
      <c r="A6" s="1">
        <v>4</v>
      </c>
      <c r="B6" s="1">
        <v>2008</v>
      </c>
      <c r="C6" s="1" t="s">
        <v>6</v>
      </c>
      <c r="D6" s="2">
        <v>81564</v>
      </c>
      <c r="E6" s="10"/>
      <c r="F6" s="8">
        <f>$K$1*D6+(1-$K$1)*F5</f>
        <v>90422.950400000002</v>
      </c>
      <c r="G6" s="8">
        <f t="shared" si="0"/>
        <v>90709.166399999987</v>
      </c>
      <c r="H6" s="8">
        <f t="shared" si="1"/>
        <v>88443.222399999999</v>
      </c>
      <c r="I6" s="8">
        <f t="shared" si="2"/>
        <v>85232.06240000001</v>
      </c>
    </row>
    <row r="7" spans="1:11" x14ac:dyDescent="0.2">
      <c r="A7" s="1">
        <v>5</v>
      </c>
      <c r="B7" s="1">
        <v>2008</v>
      </c>
      <c r="C7" s="1" t="s">
        <v>7</v>
      </c>
      <c r="D7" s="2">
        <v>61970</v>
      </c>
      <c r="E7" s="10"/>
      <c r="F7" s="8">
        <f>$K$1*D7+(1-$K$1)*F6</f>
        <v>84732.360320000007</v>
      </c>
      <c r="G7" s="8">
        <f t="shared" si="0"/>
        <v>79213.499839999989</v>
      </c>
      <c r="H7" s="8">
        <f t="shared" si="1"/>
        <v>72559.288960000005</v>
      </c>
      <c r="I7" s="8">
        <f t="shared" si="2"/>
        <v>66622.412479999999</v>
      </c>
    </row>
    <row r="8" spans="1:11" x14ac:dyDescent="0.2">
      <c r="A8" s="1">
        <v>6</v>
      </c>
      <c r="B8" s="1">
        <v>2008</v>
      </c>
      <c r="C8" s="1" t="s">
        <v>8</v>
      </c>
      <c r="D8" s="2">
        <v>81417</v>
      </c>
      <c r="E8" s="11">
        <v>67741.25</v>
      </c>
      <c r="F8" s="8">
        <f t="shared" ref="F8:F49" si="3">$K$1*D8+(1-$K$1)*F7</f>
        <v>84069.288256</v>
      </c>
      <c r="G8" s="8">
        <f t="shared" si="0"/>
        <v>80094.899903999991</v>
      </c>
      <c r="H8" s="8">
        <f t="shared" si="1"/>
        <v>77873.915584000002</v>
      </c>
      <c r="I8" s="8">
        <f t="shared" si="2"/>
        <v>78458.082496000003</v>
      </c>
    </row>
    <row r="9" spans="1:11" x14ac:dyDescent="0.2">
      <c r="A9" s="1">
        <v>7</v>
      </c>
      <c r="B9" s="1">
        <v>2008</v>
      </c>
      <c r="C9" s="1" t="s">
        <v>9</v>
      </c>
      <c r="D9" s="2">
        <v>68860</v>
      </c>
      <c r="E9" s="12">
        <v>64057.333333333336</v>
      </c>
      <c r="F9" s="8">
        <f t="shared" si="3"/>
        <v>81027.4306048</v>
      </c>
      <c r="G9" s="8">
        <f t="shared" si="0"/>
        <v>75600.9399424</v>
      </c>
      <c r="H9" s="8">
        <f t="shared" si="1"/>
        <v>72465.566233599995</v>
      </c>
      <c r="I9" s="8">
        <f t="shared" si="2"/>
        <v>70779.616499199998</v>
      </c>
    </row>
    <row r="10" spans="1:11" x14ac:dyDescent="0.2">
      <c r="A10" s="1">
        <v>8</v>
      </c>
      <c r="B10" s="1">
        <v>2008</v>
      </c>
      <c r="C10" s="1" t="s">
        <v>10</v>
      </c>
      <c r="D10" s="2">
        <v>34147</v>
      </c>
      <c r="E10" s="13">
        <v>61110.333333333328</v>
      </c>
      <c r="F10" s="8">
        <f t="shared" si="3"/>
        <v>71651.344483840003</v>
      </c>
      <c r="G10" s="8">
        <f t="shared" si="0"/>
        <v>59019.363965440003</v>
      </c>
      <c r="H10" s="8">
        <f t="shared" si="1"/>
        <v>49474.426493439998</v>
      </c>
      <c r="I10" s="8">
        <f t="shared" si="2"/>
        <v>41473.523299840002</v>
      </c>
    </row>
    <row r="11" spans="1:11" x14ac:dyDescent="0.2">
      <c r="A11" s="1">
        <v>9</v>
      </c>
      <c r="B11" s="1">
        <v>2008</v>
      </c>
      <c r="C11" s="1" t="s">
        <v>11</v>
      </c>
      <c r="D11" s="3">
        <v>41020</v>
      </c>
      <c r="E11" s="13">
        <v>59383.083333333328</v>
      </c>
      <c r="F11" s="8">
        <f t="shared" si="3"/>
        <v>65525.075587072002</v>
      </c>
      <c r="G11" s="8">
        <f t="shared" si="0"/>
        <v>51819.618379264</v>
      </c>
      <c r="H11" s="8">
        <f t="shared" si="1"/>
        <v>44401.770597376002</v>
      </c>
      <c r="I11" s="8">
        <f t="shared" si="2"/>
        <v>41110.704659968003</v>
      </c>
    </row>
    <row r="12" spans="1:11" x14ac:dyDescent="0.2">
      <c r="A12" s="1">
        <v>10</v>
      </c>
      <c r="B12" s="1">
        <v>2008</v>
      </c>
      <c r="C12" s="1" t="s">
        <v>12</v>
      </c>
      <c r="D12" s="2">
        <v>43987</v>
      </c>
      <c r="E12" s="13">
        <v>56185.208333333328</v>
      </c>
      <c r="F12" s="8">
        <f t="shared" si="3"/>
        <v>61217.460469657606</v>
      </c>
      <c r="G12" s="8">
        <f t="shared" si="0"/>
        <v>48686.571027558399</v>
      </c>
      <c r="H12" s="8">
        <f t="shared" si="1"/>
        <v>44152.908238950404</v>
      </c>
      <c r="I12" s="8">
        <f t="shared" si="2"/>
        <v>43411.740931993598</v>
      </c>
    </row>
    <row r="13" spans="1:11" x14ac:dyDescent="0.2">
      <c r="A13" s="1">
        <v>11</v>
      </c>
      <c r="B13" s="1">
        <v>2008</v>
      </c>
      <c r="C13" s="1" t="s">
        <v>13</v>
      </c>
      <c r="D13" s="1">
        <v>24009</v>
      </c>
      <c r="E13" s="13">
        <v>53196.083333333328</v>
      </c>
      <c r="F13" s="8">
        <f t="shared" si="3"/>
        <v>53775.768375726089</v>
      </c>
      <c r="G13" s="8">
        <f t="shared" si="0"/>
        <v>38815.542616535036</v>
      </c>
      <c r="H13" s="8">
        <f t="shared" si="1"/>
        <v>32066.563295580163</v>
      </c>
      <c r="I13" s="8">
        <f t="shared" si="2"/>
        <v>27889.548186398722</v>
      </c>
    </row>
    <row r="14" spans="1:11" x14ac:dyDescent="0.2">
      <c r="A14" s="1">
        <v>12</v>
      </c>
      <c r="B14" s="1">
        <v>2009</v>
      </c>
      <c r="C14" s="1" t="s">
        <v>2</v>
      </c>
      <c r="D14" s="2">
        <v>57329</v>
      </c>
      <c r="E14" s="13">
        <v>50695</v>
      </c>
      <c r="F14" s="8">
        <f t="shared" si="3"/>
        <v>54486.414700580877</v>
      </c>
      <c r="G14" s="8">
        <f t="shared" si="0"/>
        <v>46220.925569921019</v>
      </c>
      <c r="H14" s="8">
        <f t="shared" si="1"/>
        <v>47224.025318232067</v>
      </c>
      <c r="I14" s="8">
        <f t="shared" si="2"/>
        <v>51441.109637279747</v>
      </c>
    </row>
    <row r="15" spans="1:11" x14ac:dyDescent="0.2">
      <c r="A15" s="1">
        <v>13</v>
      </c>
      <c r="B15" s="1">
        <v>2009</v>
      </c>
      <c r="C15" s="1" t="s">
        <v>3</v>
      </c>
      <c r="D15" s="2">
        <v>53106</v>
      </c>
      <c r="E15" s="13">
        <v>49087.25</v>
      </c>
      <c r="F15" s="8">
        <f t="shared" si="3"/>
        <v>54210.331760464702</v>
      </c>
      <c r="G15" s="8">
        <f t="shared" si="0"/>
        <v>48974.955341952613</v>
      </c>
      <c r="H15" s="8">
        <f t="shared" si="1"/>
        <v>50753.210127292827</v>
      </c>
      <c r="I15" s="8">
        <f t="shared" si="2"/>
        <v>52773.021927455949</v>
      </c>
    </row>
    <row r="16" spans="1:11" x14ac:dyDescent="0.2">
      <c r="A16" s="1">
        <v>14</v>
      </c>
      <c r="B16" s="1">
        <v>2009</v>
      </c>
      <c r="C16" s="1" t="s">
        <v>4</v>
      </c>
      <c r="D16" s="2">
        <v>79362</v>
      </c>
      <c r="E16" s="13">
        <v>50125.75</v>
      </c>
      <c r="F16" s="8">
        <f t="shared" si="3"/>
        <v>59240.665408371766</v>
      </c>
      <c r="G16" s="8">
        <f t="shared" si="0"/>
        <v>61129.773205171572</v>
      </c>
      <c r="H16" s="8">
        <f t="shared" si="1"/>
        <v>67918.484050917134</v>
      </c>
      <c r="I16" s="8">
        <f t="shared" si="2"/>
        <v>74044.204385491204</v>
      </c>
    </row>
    <row r="17" spans="1:9" x14ac:dyDescent="0.2">
      <c r="A17" s="1">
        <v>15</v>
      </c>
      <c r="B17" s="1">
        <v>2009</v>
      </c>
      <c r="C17" s="1" t="s">
        <v>5</v>
      </c>
      <c r="D17" s="4">
        <v>70021</v>
      </c>
      <c r="E17" s="13">
        <v>53139.083333333328</v>
      </c>
      <c r="F17" s="8">
        <f t="shared" si="3"/>
        <v>61396.732326697413</v>
      </c>
      <c r="G17" s="8">
        <f t="shared" si="0"/>
        <v>64686.263923102946</v>
      </c>
      <c r="H17" s="8">
        <f t="shared" si="1"/>
        <v>69179.993620366848</v>
      </c>
      <c r="I17" s="8">
        <f t="shared" si="2"/>
        <v>70825.640877098253</v>
      </c>
    </row>
    <row r="18" spans="1:9" x14ac:dyDescent="0.2">
      <c r="A18" s="1">
        <v>16</v>
      </c>
      <c r="B18" s="1">
        <v>2009</v>
      </c>
      <c r="C18" s="1" t="s">
        <v>6</v>
      </c>
      <c r="D18" s="2">
        <v>36425</v>
      </c>
      <c r="E18" s="13">
        <v>56942.375</v>
      </c>
      <c r="F18" s="8">
        <f t="shared" si="3"/>
        <v>56402.385861357936</v>
      </c>
      <c r="G18" s="8">
        <f t="shared" si="0"/>
        <v>53381.758353861769</v>
      </c>
      <c r="H18" s="8">
        <f t="shared" si="1"/>
        <v>49526.997448146736</v>
      </c>
      <c r="I18" s="8">
        <f t="shared" si="2"/>
        <v>43305.128175419653</v>
      </c>
    </row>
    <row r="19" spans="1:9" x14ac:dyDescent="0.2">
      <c r="A19" s="1">
        <v>17</v>
      </c>
      <c r="B19" s="1">
        <v>2009</v>
      </c>
      <c r="C19" s="1" t="s">
        <v>7</v>
      </c>
      <c r="D19" s="2">
        <v>35370</v>
      </c>
      <c r="E19" s="13">
        <v>61889.083333333336</v>
      </c>
      <c r="F19" s="8">
        <f t="shared" si="3"/>
        <v>52195.908689086355</v>
      </c>
      <c r="G19" s="8">
        <f t="shared" si="0"/>
        <v>46177.055012317061</v>
      </c>
      <c r="H19" s="8">
        <f t="shared" si="1"/>
        <v>41032.798979258696</v>
      </c>
      <c r="I19" s="8">
        <f t="shared" si="2"/>
        <v>36957.025635083934</v>
      </c>
    </row>
    <row r="20" spans="1:9" x14ac:dyDescent="0.2">
      <c r="A20" s="1">
        <v>18</v>
      </c>
      <c r="B20" s="1">
        <v>2009</v>
      </c>
      <c r="C20" s="1" t="s">
        <v>8</v>
      </c>
      <c r="D20" s="2">
        <v>47991</v>
      </c>
      <c r="E20" s="11">
        <v>66858.625</v>
      </c>
      <c r="F20" s="8">
        <f t="shared" si="3"/>
        <v>51354.926951269081</v>
      </c>
      <c r="G20" s="8">
        <f t="shared" si="0"/>
        <v>46902.633007390235</v>
      </c>
      <c r="H20" s="8">
        <f t="shared" si="1"/>
        <v>45207.719591703477</v>
      </c>
      <c r="I20" s="8">
        <f t="shared" si="2"/>
        <v>45784.205127016787</v>
      </c>
    </row>
    <row r="21" spans="1:9" x14ac:dyDescent="0.2">
      <c r="A21" s="1">
        <v>19</v>
      </c>
      <c r="B21" s="1">
        <v>2009</v>
      </c>
      <c r="C21" s="1" t="s">
        <v>9</v>
      </c>
      <c r="D21" s="2">
        <v>63700</v>
      </c>
      <c r="E21" s="12">
        <v>73075.375</v>
      </c>
      <c r="F21" s="8">
        <f t="shared" si="3"/>
        <v>53823.941561015265</v>
      </c>
      <c r="G21" s="8">
        <f t="shared" si="0"/>
        <v>53621.579804434135</v>
      </c>
      <c r="H21" s="8">
        <f t="shared" si="1"/>
        <v>56303.087836681392</v>
      </c>
      <c r="I21" s="8">
        <f t="shared" si="2"/>
        <v>60116.841025403359</v>
      </c>
    </row>
    <row r="22" spans="1:9" x14ac:dyDescent="0.2">
      <c r="A22" s="1">
        <v>20</v>
      </c>
      <c r="B22" s="1">
        <v>2009</v>
      </c>
      <c r="C22" s="1" t="s">
        <v>10</v>
      </c>
      <c r="D22" s="2">
        <v>64231</v>
      </c>
      <c r="E22" s="13">
        <v>77013.541666666657</v>
      </c>
      <c r="F22" s="8">
        <f t="shared" si="3"/>
        <v>55905.353248812215</v>
      </c>
      <c r="G22" s="8">
        <f t="shared" si="0"/>
        <v>57865.347882660484</v>
      </c>
      <c r="H22" s="8">
        <f t="shared" si="1"/>
        <v>61059.835134672554</v>
      </c>
      <c r="I22" s="8">
        <f t="shared" si="2"/>
        <v>63408.168205080678</v>
      </c>
    </row>
    <row r="23" spans="1:9" x14ac:dyDescent="0.2">
      <c r="A23" s="1">
        <v>21</v>
      </c>
      <c r="B23" s="1">
        <v>2009</v>
      </c>
      <c r="C23" s="1" t="s">
        <v>11</v>
      </c>
      <c r="D23" s="3">
        <v>83256</v>
      </c>
      <c r="E23" s="13">
        <v>76086.166666666657</v>
      </c>
      <c r="F23" s="8">
        <f t="shared" si="3"/>
        <v>61375.482599049777</v>
      </c>
      <c r="G23" s="8">
        <f t="shared" si="0"/>
        <v>68021.608729596293</v>
      </c>
      <c r="H23" s="8">
        <f t="shared" si="1"/>
        <v>74377.534053869022</v>
      </c>
      <c r="I23" s="8">
        <f t="shared" si="2"/>
        <v>79286.433641016134</v>
      </c>
    </row>
    <row r="24" spans="1:9" x14ac:dyDescent="0.2">
      <c r="A24" s="1">
        <v>22</v>
      </c>
      <c r="B24" s="1">
        <v>2009</v>
      </c>
      <c r="C24" s="1" t="s">
        <v>12</v>
      </c>
      <c r="D24" s="2">
        <v>93030</v>
      </c>
      <c r="E24" s="13">
        <v>75346.416666666657</v>
      </c>
      <c r="F24" s="8">
        <f t="shared" si="3"/>
        <v>67706.386079239834</v>
      </c>
      <c r="G24" s="8">
        <f t="shared" si="0"/>
        <v>78024.965237757773</v>
      </c>
      <c r="H24" s="8">
        <f t="shared" si="1"/>
        <v>85569.013621547609</v>
      </c>
      <c r="I24" s="8">
        <f t="shared" si="2"/>
        <v>90281.286728203224</v>
      </c>
    </row>
    <row r="25" spans="1:9" x14ac:dyDescent="0.2">
      <c r="A25" s="1">
        <v>23</v>
      </c>
      <c r="B25" s="1">
        <v>2009</v>
      </c>
      <c r="C25" s="1" t="s">
        <v>13</v>
      </c>
      <c r="D25" s="1">
        <v>93687</v>
      </c>
      <c r="E25" s="13">
        <v>75894.25</v>
      </c>
      <c r="F25" s="8">
        <f t="shared" si="3"/>
        <v>72902.508863391879</v>
      </c>
      <c r="G25" s="8">
        <f t="shared" si="0"/>
        <v>84289.779142654676</v>
      </c>
      <c r="H25" s="8">
        <f t="shared" si="1"/>
        <v>90439.805448619038</v>
      </c>
      <c r="I25" s="8">
        <f t="shared" si="2"/>
        <v>93005.857345640659</v>
      </c>
    </row>
    <row r="26" spans="1:9" x14ac:dyDescent="0.2">
      <c r="A26" s="1">
        <v>24</v>
      </c>
      <c r="B26" s="1">
        <v>2010</v>
      </c>
      <c r="C26" s="1" t="s">
        <v>2</v>
      </c>
      <c r="D26" s="2">
        <v>106920</v>
      </c>
      <c r="E26" s="13">
        <v>78226.416666666657</v>
      </c>
      <c r="F26" s="8">
        <f t="shared" si="3"/>
        <v>79706.007090713509</v>
      </c>
      <c r="G26" s="8">
        <f t="shared" si="0"/>
        <v>93341.867485592811</v>
      </c>
      <c r="H26" s="8">
        <f t="shared" si="1"/>
        <v>100327.92217944762</v>
      </c>
      <c r="I26" s="8">
        <f t="shared" si="2"/>
        <v>104137.17146912814</v>
      </c>
    </row>
    <row r="27" spans="1:9" x14ac:dyDescent="0.2">
      <c r="A27" s="1">
        <v>25</v>
      </c>
      <c r="B27" s="1">
        <v>2010</v>
      </c>
      <c r="C27" s="1" t="s">
        <v>3</v>
      </c>
      <c r="D27" s="2">
        <v>152717</v>
      </c>
      <c r="E27" s="13">
        <v>82481.541666666657</v>
      </c>
      <c r="F27" s="8">
        <f t="shared" si="3"/>
        <v>94308.20567257081</v>
      </c>
      <c r="G27" s="8">
        <f t="shared" si="0"/>
        <v>117091.92049135569</v>
      </c>
      <c r="H27" s="8">
        <f t="shared" si="1"/>
        <v>131761.36887177906</v>
      </c>
      <c r="I27" s="8">
        <f t="shared" si="2"/>
        <v>143001.03429382562</v>
      </c>
    </row>
    <row r="28" spans="1:9" x14ac:dyDescent="0.2">
      <c r="A28" s="1">
        <v>26</v>
      </c>
      <c r="B28" s="1">
        <v>2010</v>
      </c>
      <c r="C28" s="1" t="s">
        <v>4</v>
      </c>
      <c r="D28" s="2">
        <v>74267</v>
      </c>
      <c r="E28" s="13">
        <v>86493.25</v>
      </c>
      <c r="F28" s="8">
        <f t="shared" si="3"/>
        <v>90299.964538056665</v>
      </c>
      <c r="G28" s="8">
        <f t="shared" si="0"/>
        <v>99961.952294813411</v>
      </c>
      <c r="H28" s="8">
        <f t="shared" si="1"/>
        <v>97264.747548711632</v>
      </c>
      <c r="I28" s="8">
        <f t="shared" si="2"/>
        <v>88013.806858765136</v>
      </c>
    </row>
    <row r="29" spans="1:9" x14ac:dyDescent="0.2">
      <c r="A29" s="1">
        <v>27</v>
      </c>
      <c r="B29" s="1">
        <v>2010</v>
      </c>
      <c r="C29" s="1" t="s">
        <v>5</v>
      </c>
      <c r="D29" s="2">
        <v>52859</v>
      </c>
      <c r="E29" s="13">
        <v>88670.958333333343</v>
      </c>
      <c r="F29" s="8">
        <f t="shared" si="3"/>
        <v>82811.771630445335</v>
      </c>
      <c r="G29" s="8">
        <f t="shared" si="0"/>
        <v>81120.771376888049</v>
      </c>
      <c r="H29" s="8">
        <f t="shared" si="1"/>
        <v>70621.29901948465</v>
      </c>
      <c r="I29" s="8">
        <f t="shared" si="2"/>
        <v>59889.96137175303</v>
      </c>
    </row>
    <row r="30" spans="1:9" x14ac:dyDescent="0.2">
      <c r="A30" s="1">
        <v>28</v>
      </c>
      <c r="B30" s="1">
        <v>2010</v>
      </c>
      <c r="C30" s="1" t="s">
        <v>6</v>
      </c>
      <c r="D30" s="2">
        <v>35833</v>
      </c>
      <c r="E30" s="13">
        <v>90121.583333333343</v>
      </c>
      <c r="F30" s="8">
        <f t="shared" si="3"/>
        <v>73416.017304356283</v>
      </c>
      <c r="G30" s="8">
        <f t="shared" si="0"/>
        <v>63005.66282613283</v>
      </c>
      <c r="H30" s="8">
        <f t="shared" si="1"/>
        <v>49748.319607793863</v>
      </c>
      <c r="I30" s="8">
        <f t="shared" si="2"/>
        <v>40644.392274350612</v>
      </c>
    </row>
    <row r="31" spans="1:9" x14ac:dyDescent="0.2">
      <c r="A31" s="1">
        <v>29</v>
      </c>
      <c r="B31" s="1">
        <v>2010</v>
      </c>
      <c r="C31" s="1" t="s">
        <v>7</v>
      </c>
      <c r="D31" s="2">
        <v>49110</v>
      </c>
      <c r="E31" s="13">
        <v>92214.5</v>
      </c>
      <c r="F31" s="8">
        <f t="shared" si="3"/>
        <v>68554.813843485026</v>
      </c>
      <c r="G31" s="8">
        <f t="shared" si="0"/>
        <v>57447.397695679698</v>
      </c>
      <c r="H31" s="8">
        <f t="shared" si="1"/>
        <v>49365.327843117542</v>
      </c>
      <c r="I31" s="8">
        <f t="shared" si="2"/>
        <v>47416.878454870122</v>
      </c>
    </row>
    <row r="32" spans="1:9" x14ac:dyDescent="0.2">
      <c r="A32" s="1">
        <v>30</v>
      </c>
      <c r="B32" s="1">
        <v>2010</v>
      </c>
      <c r="C32" s="1" t="s">
        <v>8</v>
      </c>
      <c r="D32" s="2">
        <v>90223</v>
      </c>
      <c r="E32" s="11">
        <v>95041.458333333343</v>
      </c>
      <c r="F32" s="8">
        <f t="shared" si="3"/>
        <v>72888.451074788027</v>
      </c>
      <c r="G32" s="8">
        <f t="shared" si="0"/>
        <v>70557.638617407822</v>
      </c>
      <c r="H32" s="8">
        <f t="shared" si="1"/>
        <v>73879.931137247011</v>
      </c>
      <c r="I32" s="8">
        <f t="shared" si="2"/>
        <v>81661.775690974027</v>
      </c>
    </row>
    <row r="33" spans="1:9" x14ac:dyDescent="0.2">
      <c r="A33" s="1">
        <v>31</v>
      </c>
      <c r="B33" s="1">
        <v>2010</v>
      </c>
      <c r="C33" s="1" t="s">
        <v>9</v>
      </c>
      <c r="D33" s="2">
        <v>123591</v>
      </c>
      <c r="E33" s="12">
        <v>97833.25</v>
      </c>
      <c r="F33" s="8">
        <f t="shared" si="3"/>
        <v>83028.960859830418</v>
      </c>
      <c r="G33" s="8">
        <f t="shared" si="0"/>
        <v>91770.983170444699</v>
      </c>
      <c r="H33" s="8">
        <f t="shared" si="1"/>
        <v>103706.57245489879</v>
      </c>
      <c r="I33" s="8">
        <f t="shared" si="2"/>
        <v>115205.15513819481</v>
      </c>
    </row>
    <row r="34" spans="1:9" x14ac:dyDescent="0.2">
      <c r="A34" s="1">
        <v>32</v>
      </c>
      <c r="B34" s="1">
        <v>2010</v>
      </c>
      <c r="C34" s="1" t="s">
        <v>10</v>
      </c>
      <c r="D34" s="2">
        <v>100621</v>
      </c>
      <c r="E34" s="13">
        <v>102183.875</v>
      </c>
      <c r="F34" s="8">
        <f t="shared" si="3"/>
        <v>86547.368687864335</v>
      </c>
      <c r="G34" s="8">
        <f t="shared" si="0"/>
        <v>95310.989902266825</v>
      </c>
      <c r="H34" s="8">
        <f t="shared" si="1"/>
        <v>101855.22898195952</v>
      </c>
      <c r="I34" s="8">
        <f t="shared" si="2"/>
        <v>103537.83102763897</v>
      </c>
    </row>
    <row r="35" spans="1:9" x14ac:dyDescent="0.2">
      <c r="A35" s="1">
        <v>33</v>
      </c>
      <c r="B35" s="1">
        <v>2010</v>
      </c>
      <c r="C35" s="1" t="s">
        <v>11</v>
      </c>
      <c r="D35" s="2">
        <v>99131</v>
      </c>
      <c r="E35" s="13">
        <v>108815.20833333334</v>
      </c>
      <c r="F35" s="8">
        <f t="shared" si="3"/>
        <v>89064.094950291474</v>
      </c>
      <c r="G35" s="8">
        <f t="shared" si="0"/>
        <v>96838.993941360095</v>
      </c>
      <c r="H35" s="8">
        <f t="shared" si="1"/>
        <v>100220.69159278381</v>
      </c>
      <c r="I35" s="8">
        <f t="shared" si="2"/>
        <v>100012.3662055278</v>
      </c>
    </row>
    <row r="36" spans="1:9" x14ac:dyDescent="0.2">
      <c r="A36" s="1">
        <v>34</v>
      </c>
      <c r="B36" s="1">
        <v>2010</v>
      </c>
      <c r="C36" s="1" t="s">
        <v>12</v>
      </c>
      <c r="D36" s="2">
        <v>111970</v>
      </c>
      <c r="E36" s="13">
        <v>116489.16666666666</v>
      </c>
      <c r="F36" s="8">
        <f t="shared" si="3"/>
        <v>93645.275960233179</v>
      </c>
      <c r="G36" s="8">
        <f t="shared" si="0"/>
        <v>102891.39636481606</v>
      </c>
      <c r="H36" s="8">
        <f t="shared" si="1"/>
        <v>107270.27663711354</v>
      </c>
      <c r="I36" s="8">
        <f t="shared" si="2"/>
        <v>109578.47324110556</v>
      </c>
    </row>
    <row r="37" spans="1:9" x14ac:dyDescent="0.2">
      <c r="A37" s="1">
        <v>35</v>
      </c>
      <c r="B37" s="1">
        <v>2010</v>
      </c>
      <c r="C37" s="1" t="s">
        <v>13</v>
      </c>
      <c r="D37" s="2">
        <v>124977</v>
      </c>
      <c r="E37" s="13">
        <v>123759.45833333333</v>
      </c>
      <c r="F37" s="8">
        <f t="shared" si="3"/>
        <v>99911.620768186549</v>
      </c>
      <c r="G37" s="8">
        <f t="shared" si="0"/>
        <v>111725.63781888963</v>
      </c>
      <c r="H37" s="8">
        <f t="shared" si="1"/>
        <v>117894.31065484541</v>
      </c>
      <c r="I37" s="8">
        <f t="shared" si="2"/>
        <v>121897.29464822111</v>
      </c>
    </row>
    <row r="38" spans="1:9" x14ac:dyDescent="0.2">
      <c r="A38" s="1">
        <v>36</v>
      </c>
      <c r="B38" s="1">
        <v>2011</v>
      </c>
      <c r="C38" s="1" t="s">
        <v>2</v>
      </c>
      <c r="D38" s="2">
        <v>143477</v>
      </c>
      <c r="E38" s="13">
        <v>130607.29166666666</v>
      </c>
      <c r="F38" s="8">
        <f t="shared" si="3"/>
        <v>108624.69661454923</v>
      </c>
      <c r="G38" s="8">
        <f t="shared" si="0"/>
        <v>124426.18269133379</v>
      </c>
      <c r="H38" s="8">
        <f t="shared" si="1"/>
        <v>133243.92426193817</v>
      </c>
      <c r="I38" s="8">
        <f t="shared" si="2"/>
        <v>139161.05892964423</v>
      </c>
    </row>
    <row r="39" spans="1:9" x14ac:dyDescent="0.2">
      <c r="A39" s="1">
        <v>37</v>
      </c>
      <c r="B39" s="1">
        <v>2011</v>
      </c>
      <c r="C39" s="1" t="s">
        <v>3</v>
      </c>
      <c r="D39" s="2">
        <v>183163</v>
      </c>
      <c r="E39" s="13">
        <v>137238.25</v>
      </c>
      <c r="F39" s="8">
        <f t="shared" si="3"/>
        <v>123532.3572916394</v>
      </c>
      <c r="G39" s="8">
        <f t="shared" si="0"/>
        <v>147920.90961480027</v>
      </c>
      <c r="H39" s="8">
        <f t="shared" si="1"/>
        <v>163195.36970477528</v>
      </c>
      <c r="I39" s="8">
        <f t="shared" si="2"/>
        <v>174362.61178592884</v>
      </c>
    </row>
    <row r="40" spans="1:9" x14ac:dyDescent="0.2">
      <c r="A40" s="1">
        <v>38</v>
      </c>
      <c r="B40" s="1">
        <v>2011</v>
      </c>
      <c r="C40" s="1" t="s">
        <v>4</v>
      </c>
      <c r="D40" s="2">
        <v>148236</v>
      </c>
      <c r="E40" s="13">
        <v>142362.16666666669</v>
      </c>
      <c r="F40" s="8">
        <f t="shared" si="3"/>
        <v>128473.08583331153</v>
      </c>
      <c r="G40" s="8">
        <f t="shared" si="0"/>
        <v>148046.94576888016</v>
      </c>
      <c r="H40" s="8">
        <f t="shared" si="1"/>
        <v>154219.74788191012</v>
      </c>
      <c r="I40" s="8">
        <f t="shared" si="2"/>
        <v>153461.32235718577</v>
      </c>
    </row>
    <row r="41" spans="1:9" x14ac:dyDescent="0.2">
      <c r="A41" s="1">
        <v>39</v>
      </c>
      <c r="B41" s="1">
        <v>2011</v>
      </c>
      <c r="C41" s="1" t="s">
        <v>5</v>
      </c>
      <c r="D41" s="2">
        <v>138042</v>
      </c>
      <c r="E41" s="13">
        <v>146638.875</v>
      </c>
      <c r="F41" s="8">
        <f t="shared" si="3"/>
        <v>130386.86866664924</v>
      </c>
      <c r="G41" s="8">
        <f t="shared" si="0"/>
        <v>144044.96746132808</v>
      </c>
      <c r="H41" s="8">
        <f t="shared" si="1"/>
        <v>144513.09915276404</v>
      </c>
      <c r="I41" s="8">
        <f t="shared" si="2"/>
        <v>141125.86447143718</v>
      </c>
    </row>
    <row r="42" spans="1:9" x14ac:dyDescent="0.2">
      <c r="A42" s="1">
        <v>40</v>
      </c>
      <c r="B42" s="1">
        <v>2011</v>
      </c>
      <c r="C42" s="1" t="s">
        <v>6</v>
      </c>
      <c r="D42" s="2">
        <v>134825</v>
      </c>
      <c r="E42" s="13">
        <v>146873.79166666666</v>
      </c>
      <c r="F42" s="8">
        <f t="shared" si="3"/>
        <v>131274.49493331939</v>
      </c>
      <c r="G42" s="8">
        <f t="shared" si="0"/>
        <v>140356.98047679686</v>
      </c>
      <c r="H42" s="8">
        <f t="shared" si="1"/>
        <v>138700.23966110562</v>
      </c>
      <c r="I42" s="8">
        <f t="shared" si="2"/>
        <v>136085.17289428745</v>
      </c>
    </row>
    <row r="43" spans="1:9" x14ac:dyDescent="0.2">
      <c r="A43" s="1">
        <v>41</v>
      </c>
      <c r="B43" s="1">
        <v>2011</v>
      </c>
      <c r="C43" s="1" t="s">
        <v>7</v>
      </c>
      <c r="D43" s="2">
        <v>124605</v>
      </c>
      <c r="E43" s="13">
        <v>144232.20833333331</v>
      </c>
      <c r="F43" s="8">
        <f t="shared" si="3"/>
        <v>129940.59594665552</v>
      </c>
      <c r="G43" s="8">
        <f t="shared" si="0"/>
        <v>134056.1882860781</v>
      </c>
      <c r="H43" s="8">
        <f t="shared" si="1"/>
        <v>130243.09586444225</v>
      </c>
      <c r="I43" s="8">
        <f t="shared" si="2"/>
        <v>126901.03457885749</v>
      </c>
    </row>
    <row r="44" spans="1:9" x14ac:dyDescent="0.2">
      <c r="A44" s="1">
        <v>42</v>
      </c>
      <c r="B44" s="1">
        <v>2011</v>
      </c>
      <c r="C44" s="1" t="s">
        <v>8</v>
      </c>
      <c r="D44" s="2">
        <v>179076</v>
      </c>
      <c r="E44" s="14"/>
      <c r="F44" s="8">
        <f t="shared" si="3"/>
        <v>139767.67675732443</v>
      </c>
      <c r="G44" s="8">
        <f t="shared" si="0"/>
        <v>152064.11297164689</v>
      </c>
      <c r="H44" s="8">
        <f t="shared" si="1"/>
        <v>159542.83834577689</v>
      </c>
      <c r="I44" s="8">
        <f t="shared" si="2"/>
        <v>168641.00691577152</v>
      </c>
    </row>
    <row r="45" spans="1:9" x14ac:dyDescent="0.2">
      <c r="A45" s="1">
        <v>43</v>
      </c>
      <c r="B45" s="1">
        <v>2011</v>
      </c>
      <c r="C45" s="1" t="s">
        <v>9</v>
      </c>
      <c r="D45" s="2">
        <v>193881</v>
      </c>
      <c r="E45" s="14"/>
      <c r="F45" s="8">
        <f t="shared" si="3"/>
        <v>150590.34140585957</v>
      </c>
      <c r="G45" s="8">
        <f t="shared" si="0"/>
        <v>168790.86778298812</v>
      </c>
      <c r="H45" s="8">
        <f t="shared" si="1"/>
        <v>180145.73533831077</v>
      </c>
      <c r="I45" s="8">
        <f t="shared" si="2"/>
        <v>188833.00138315433</v>
      </c>
    </row>
    <row r="46" spans="1:9" x14ac:dyDescent="0.2">
      <c r="A46" s="1">
        <v>44</v>
      </c>
      <c r="B46" s="1">
        <v>2011</v>
      </c>
      <c r="C46" s="1" t="s">
        <v>10</v>
      </c>
      <c r="D46" s="2">
        <v>153305</v>
      </c>
      <c r="E46" s="14"/>
      <c r="F46" s="8">
        <f t="shared" si="3"/>
        <v>151133.27312468766</v>
      </c>
      <c r="G46" s="8">
        <f t="shared" si="0"/>
        <v>162596.52066979287</v>
      </c>
      <c r="H46" s="8">
        <f t="shared" si="1"/>
        <v>164041.29413532431</v>
      </c>
      <c r="I46" s="8">
        <f t="shared" si="2"/>
        <v>160410.60027663087</v>
      </c>
    </row>
    <row r="47" spans="1:9" x14ac:dyDescent="0.2">
      <c r="A47" s="1">
        <v>45</v>
      </c>
      <c r="B47" s="1">
        <v>2011</v>
      </c>
      <c r="C47" s="1" t="s">
        <v>11</v>
      </c>
      <c r="D47" s="2">
        <v>149088</v>
      </c>
      <c r="E47" s="14"/>
      <c r="F47" s="8">
        <f t="shared" si="3"/>
        <v>150724.21849975013</v>
      </c>
      <c r="G47" s="8">
        <f t="shared" si="0"/>
        <v>157193.11240187573</v>
      </c>
      <c r="H47" s="8">
        <f t="shared" si="1"/>
        <v>155069.31765412973</v>
      </c>
      <c r="I47" s="8">
        <f t="shared" si="2"/>
        <v>151352.52005532617</v>
      </c>
    </row>
    <row r="48" spans="1:9" x14ac:dyDescent="0.2">
      <c r="A48" s="1">
        <v>46</v>
      </c>
      <c r="B48" s="1">
        <v>2011</v>
      </c>
      <c r="C48" s="1" t="s">
        <v>12</v>
      </c>
      <c r="D48" s="2">
        <v>67651</v>
      </c>
      <c r="E48" s="14"/>
      <c r="F48" s="8">
        <f t="shared" si="3"/>
        <v>134109.57479980012</v>
      </c>
      <c r="G48" s="8">
        <f t="shared" si="0"/>
        <v>121376.26744112544</v>
      </c>
      <c r="H48" s="8">
        <f t="shared" si="1"/>
        <v>102618.32706165189</v>
      </c>
      <c r="I48" s="8">
        <f t="shared" si="2"/>
        <v>84391.304011065236</v>
      </c>
    </row>
    <row r="49" spans="1:9" x14ac:dyDescent="0.2">
      <c r="A49" s="1">
        <v>47</v>
      </c>
      <c r="B49" s="1">
        <v>2011</v>
      </c>
      <c r="C49" s="1" t="s">
        <v>13</v>
      </c>
      <c r="D49" s="2">
        <v>105898</v>
      </c>
      <c r="E49" s="14"/>
      <c r="F49" s="8">
        <f t="shared" si="3"/>
        <v>128467.2598398401</v>
      </c>
      <c r="G49" s="8">
        <f t="shared" si="0"/>
        <v>115184.96046467527</v>
      </c>
      <c r="H49" s="8">
        <f t="shared" si="1"/>
        <v>104586.13082466075</v>
      </c>
      <c r="I49" s="8">
        <f t="shared" si="2"/>
        <v>101596.66080221305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Econ-lab</dc:creator>
  <cp:lastModifiedBy>Econ-lab</cp:lastModifiedBy>
  <dcterms:created xsi:type="dcterms:W3CDTF">2016-06-19T06:14:54Z</dcterms:created>
  <dcterms:modified xsi:type="dcterms:W3CDTF">2016-06-19T06:30:37Z</dcterms:modified>
</cp:coreProperties>
</file>